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2" sheetId="1" r:id="rId1"/>
    <sheet name="Сп1" sheetId="2" r:id="rId2"/>
    <sheet name="1стр1" sheetId="3" r:id="rId3"/>
    <sheet name="1стр2" sheetId="4" r:id="rId4"/>
    <sheet name="СпК" sheetId="5" r:id="rId5"/>
    <sheet name="К" sheetId="6" r:id="rId6"/>
    <sheet name="СпМ" sheetId="7" r:id="rId7"/>
    <sheet name="Мстр1" sheetId="8" r:id="rId8"/>
    <sheet name="Мстр2" sheetId="9" r:id="rId9"/>
  </sheets>
  <definedNames>
    <definedName name="_xlnm.Print_Area" localSheetId="2">'1стр1'!$A$1:$G$76</definedName>
    <definedName name="_xlnm.Print_Area" localSheetId="3">'1стр2'!$A$1:$K$76</definedName>
    <definedName name="_xlnm.Print_Area" localSheetId="5">'К'!$A$1:$J$72</definedName>
    <definedName name="_xlnm.Print_Area" localSheetId="7">'Мстр1'!$A$1:$G$76</definedName>
    <definedName name="_xlnm.Print_Area" localSheetId="8">'Мстр2'!$A$1:$K$76</definedName>
    <definedName name="_xlnm.Print_Area" localSheetId="1">'Сп1'!$A$1:$I$36</definedName>
    <definedName name="_xlnm.Print_Area" localSheetId="4">'СпК'!$A$1:$I$20</definedName>
    <definedName name="_xlnm.Print_Area" localSheetId="6">'СпМ'!$A$1:$I$36</definedName>
  </definedNames>
  <calcPr fullCalcOnLoad="1"/>
</workbook>
</file>

<file path=xl/sharedStrings.xml><?xml version="1.0" encoding="utf-8"?>
<sst xmlns="http://schemas.openxmlformats.org/spreadsheetml/2006/main" count="402" uniqueCount="103">
  <si>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</si>
  <si>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</si>
  <si>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</si>
  <si>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</si>
  <si>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</si>
  <si>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</si>
  <si>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</si>
  <si>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</si>
  <si>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</si>
  <si>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</si>
  <si>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</si>
  <si>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</si>
  <si>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</si>
  <si>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</si>
  <si>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</si>
  <si>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</si>
  <si>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</si>
  <si>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</si>
  <si>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</si>
  <si>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</si>
  <si>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</si>
  <si>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</si>
  <si>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</si>
  <si>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</si>
  <si>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</si>
  <si>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</si>
  <si>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</si>
  <si>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</si>
  <si>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</si>
  <si>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</si>
  <si>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</si>
  <si>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</si>
  <si>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</si>
  <si>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</si>
  <si>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Учителя"</t>
  </si>
  <si>
    <t>3 октября 2009 г.</t>
  </si>
  <si>
    <t>Яковлев Михаил</t>
  </si>
  <si>
    <t>Аристов Александр</t>
  </si>
  <si>
    <t>Аббасов Рустамхон</t>
  </si>
  <si>
    <t>Сафиуллин Азат</t>
  </si>
  <si>
    <t>Кузнецов Александр</t>
  </si>
  <si>
    <t>Харламов Руслан</t>
  </si>
  <si>
    <t>Шапошников Александр</t>
  </si>
  <si>
    <t>Исмайлов Азат</t>
  </si>
  <si>
    <t>Гайсин Эдуард</t>
  </si>
  <si>
    <t>Валеев Риф</t>
  </si>
  <si>
    <t>Лежнев Артем</t>
  </si>
  <si>
    <t>Максютов Азат</t>
  </si>
  <si>
    <t>Срумов Антон</t>
  </si>
  <si>
    <t>Шакиров Ильяс</t>
  </si>
  <si>
    <t>Ратникова Наталья</t>
  </si>
  <si>
    <t>Коротеев Георгий</t>
  </si>
  <si>
    <t>Хабиров Марс</t>
  </si>
  <si>
    <t>Сафиуллин Александр</t>
  </si>
  <si>
    <t>Уткулов Ринат</t>
  </si>
  <si>
    <t>Ларионов Сергей</t>
  </si>
  <si>
    <t>Яковлев Роман</t>
  </si>
  <si>
    <t>Тодрамович Александр</t>
  </si>
  <si>
    <t>Сальманов Линар</t>
  </si>
  <si>
    <t>Халимонов Евгений</t>
  </si>
  <si>
    <t>Давлетов Тимур</t>
  </si>
  <si>
    <t>Файзуллин Тимур</t>
  </si>
  <si>
    <t>Лихачев Александр</t>
  </si>
  <si>
    <t>Курбаншоева Лесана</t>
  </si>
  <si>
    <t>Семенов Константин</t>
  </si>
  <si>
    <t>Усков Сергей</t>
  </si>
  <si>
    <t>1/2 финала Турнира "День Учителя"</t>
  </si>
  <si>
    <t>27 сентября 2009 г.</t>
  </si>
  <si>
    <t>Прокофьев Михаил</t>
  </si>
  <si>
    <t>Семенов Юрий</t>
  </si>
  <si>
    <t>Толкачев Иван</t>
  </si>
  <si>
    <t>Ахметзянов Фауль</t>
  </si>
  <si>
    <t>Волков Арнольд</t>
  </si>
  <si>
    <t>Андреев Вячеслав</t>
  </si>
  <si>
    <t>Четвертьфинал Турнира "День учителя"</t>
  </si>
  <si>
    <t>19 сентября 2009 г.</t>
  </si>
  <si>
    <t>Бахтияров Айрат</t>
  </si>
  <si>
    <t>Хадарин Артем</t>
  </si>
  <si>
    <t>Манайчев Владимир</t>
  </si>
  <si>
    <t>Бикбулатов Ильдар</t>
  </si>
  <si>
    <t>Якупов Рустем</t>
  </si>
  <si>
    <t>Ишметов Александр</t>
  </si>
  <si>
    <t>Мухамадеев Артур</t>
  </si>
  <si>
    <t>Краснова Светлана</t>
  </si>
  <si>
    <t>Саетов Эмиль</t>
  </si>
  <si>
    <t>Гайнуллин Айтуган</t>
  </si>
  <si>
    <t>Закареев Али</t>
  </si>
  <si>
    <t>Коновалов Александр</t>
  </si>
  <si>
    <t>Валитов Денис</t>
  </si>
  <si>
    <t>Бортко Вячеслав</t>
  </si>
  <si>
    <t>Буделев Виталий</t>
  </si>
  <si>
    <t>Губайдуллин Вахит</t>
  </si>
  <si>
    <t>1/8 финала Турнира "День учителя"</t>
  </si>
  <si>
    <t>12 сентября 2009 г.</t>
  </si>
  <si>
    <t>№</t>
  </si>
  <si>
    <t>место</t>
  </si>
  <si>
    <t>0</t>
  </si>
  <si>
    <t>1</t>
  </si>
  <si>
    <t>3</t>
  </si>
  <si>
    <t>Грошев Юрий</t>
  </si>
  <si>
    <t>Сагитов Александр</t>
  </si>
  <si>
    <t>2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</si>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</sst>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b/>
      <sz val="26"/>
      <name val="Times New Roman Cyr"/>
      <family val="1"/>
    </font>
    <font>
      <sz val="22"/>
      <name val="Times New Roman Cyr"/>
      <family val="0"/>
    </font>
    <font>
      <sz val="16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i/>
      <sz val="11"/>
      <name val="Arial Cyr"/>
      <family val="0"/>
    </font>
    <font>
      <i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49" fontId="16" fillId="0" borderId="0" xfId="17" applyNumberFormat="1" applyFont="1" applyFill="1" applyAlignment="1">
      <alignment horizontal="right"/>
      <protection/>
    </xf>
    <xf numFmtId="49" fontId="17" fillId="0" borderId="0" xfId="17" applyNumberFormat="1" applyFont="1" applyFill="1" applyAlignment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17" fillId="0" borderId="7" xfId="17" applyNumberFormat="1" applyFont="1" applyFill="1" applyBorder="1" applyAlignment="1">
      <alignment horizontal="right"/>
      <protection/>
    </xf>
    <xf numFmtId="49" fontId="18" fillId="0" borderId="8" xfId="17" applyNumberFormat="1" applyFont="1" applyFill="1" applyBorder="1" applyAlignment="1">
      <alignment horizontal="right"/>
      <protection/>
    </xf>
    <xf numFmtId="49" fontId="18" fillId="0" borderId="7" xfId="17" applyNumberFormat="1" applyFont="1" applyFill="1" applyBorder="1" applyAlignment="1">
      <alignment horizontal="right"/>
      <protection/>
    </xf>
    <xf numFmtId="49" fontId="19" fillId="0" borderId="9" xfId="17" applyNumberFormat="1" applyFont="1" applyFill="1" applyBorder="1" applyAlignment="1">
      <alignment horizontal="left" vertical="center" wrapText="1"/>
      <protection/>
    </xf>
    <xf numFmtId="49" fontId="0" fillId="0" borderId="10" xfId="17" applyNumberFormat="1" applyFill="1" applyBorder="1">
      <alignment/>
      <protection/>
    </xf>
    <xf numFmtId="49" fontId="0" fillId="0" borderId="11" xfId="17" applyNumberFormat="1" applyFill="1" applyBorder="1">
      <alignment/>
      <protection/>
    </xf>
    <xf numFmtId="49" fontId="20" fillId="0" borderId="12" xfId="17" applyNumberFormat="1" applyFont="1" applyFill="1" applyBorder="1" applyAlignment="1">
      <alignment horizontal="left" wrapText="1"/>
      <protection/>
    </xf>
    <xf numFmtId="49" fontId="20" fillId="0" borderId="13" xfId="17" applyNumberFormat="1" applyFont="1" applyFill="1" applyBorder="1" applyAlignment="1">
      <alignment horizontal="left" wrapText="1"/>
      <protection/>
    </xf>
    <xf numFmtId="49" fontId="20" fillId="0" borderId="14" xfId="17" applyNumberFormat="1" applyFont="1" applyFill="1" applyBorder="1" applyAlignment="1">
      <alignment horizontal="left" wrapText="1"/>
      <protection/>
    </xf>
    <xf numFmtId="49" fontId="11" fillId="0" borderId="15" xfId="17" applyNumberFormat="1" applyFont="1" applyFill="1" applyBorder="1" applyAlignment="1">
      <alignment horizontal="center" vertical="center" wrapText="1"/>
      <protection/>
    </xf>
    <xf numFmtId="49" fontId="11" fillId="0" borderId="16" xfId="17" applyNumberFormat="1" applyFont="1" applyFill="1" applyBorder="1" applyAlignment="1">
      <alignment horizontal="center" vertical="center" wrapText="1"/>
      <protection/>
    </xf>
    <xf numFmtId="49" fontId="19" fillId="0" borderId="17" xfId="17" applyNumberFormat="1" applyFont="1" applyFill="1" applyBorder="1" applyAlignment="1">
      <alignment horizontal="left" vertical="center" wrapText="1"/>
      <protection/>
    </xf>
    <xf numFmtId="49" fontId="0" fillId="0" borderId="18" xfId="17" applyNumberFormat="1" applyFill="1" applyBorder="1">
      <alignment/>
      <protection/>
    </xf>
    <xf numFmtId="49" fontId="0" fillId="0" borderId="19" xfId="17" applyNumberFormat="1" applyFill="1" applyBorder="1">
      <alignment/>
      <protection/>
    </xf>
    <xf numFmtId="49" fontId="20" fillId="0" borderId="20" xfId="17" applyNumberFormat="1" applyFont="1" applyFill="1" applyBorder="1" applyAlignment="1">
      <alignment horizontal="left" wrapText="1"/>
      <protection/>
    </xf>
    <xf numFmtId="49" fontId="20" fillId="0" borderId="21" xfId="17" applyNumberFormat="1" applyFont="1" applyFill="1" applyBorder="1" applyAlignment="1">
      <alignment horizontal="left" wrapText="1"/>
      <protection/>
    </xf>
    <xf numFmtId="49" fontId="20" fillId="0" borderId="22" xfId="17" applyNumberFormat="1" applyFont="1" applyFill="1" applyBorder="1" applyAlignment="1">
      <alignment horizontal="left" wrapText="1"/>
      <protection/>
    </xf>
    <xf numFmtId="49" fontId="11" fillId="0" borderId="23" xfId="17" applyNumberFormat="1" applyFont="1" applyFill="1" applyBorder="1" applyAlignment="1">
      <alignment horizontal="center" vertical="center" wrapText="1"/>
      <protection/>
    </xf>
    <xf numFmtId="49" fontId="11" fillId="0" borderId="24" xfId="17" applyNumberFormat="1" applyFont="1" applyFill="1" applyBorder="1" applyAlignment="1">
      <alignment horizontal="center" vertical="center" wrapText="1"/>
      <protection/>
    </xf>
    <xf numFmtId="49" fontId="0" fillId="0" borderId="9" xfId="17" applyNumberFormat="1" applyFill="1" applyBorder="1">
      <alignment/>
      <protection/>
    </xf>
    <xf numFmtId="49" fontId="21" fillId="5" borderId="3" xfId="17" applyNumberFormat="1" applyFont="1" applyFill="1" applyBorder="1" applyAlignment="1">
      <alignment horizontal="center" vertical="center"/>
      <protection/>
    </xf>
    <xf numFmtId="49" fontId="21" fillId="5" borderId="25" xfId="17" applyNumberFormat="1" applyFont="1" applyFill="1" applyBorder="1" applyAlignment="1">
      <alignment horizontal="center" vertical="center"/>
      <protection/>
    </xf>
    <xf numFmtId="49" fontId="21" fillId="0" borderId="25" xfId="17" applyNumberFormat="1" applyFont="1" applyFill="1" applyBorder="1" applyAlignment="1">
      <alignment horizontal="center" vertical="center"/>
      <protection/>
    </xf>
    <xf numFmtId="49" fontId="21" fillId="0" borderId="4" xfId="17" applyNumberFormat="1" applyFont="1" applyFill="1" applyBorder="1" applyAlignment="1">
      <alignment horizontal="center" vertical="center"/>
      <protection/>
    </xf>
    <xf numFmtId="49" fontId="22" fillId="0" borderId="26" xfId="17" applyNumberFormat="1" applyFont="1" applyFill="1" applyBorder="1" applyAlignment="1">
      <alignment horizontal="center" vertical="center"/>
      <protection/>
    </xf>
    <xf numFmtId="49" fontId="22" fillId="0" borderId="27" xfId="17" applyNumberFormat="1" applyFont="1" applyFill="1" applyBorder="1" applyAlignment="1">
      <alignment horizontal="center" vertical="center"/>
      <protection/>
    </xf>
    <xf numFmtId="49" fontId="0" fillId="0" borderId="28" xfId="17" applyNumberFormat="1" applyFill="1" applyBorder="1">
      <alignment/>
      <protection/>
    </xf>
    <xf numFmtId="49" fontId="0" fillId="0" borderId="1" xfId="17" applyNumberFormat="1" applyFill="1" applyBorder="1">
      <alignment/>
      <protection/>
    </xf>
    <xf numFmtId="49" fontId="0" fillId="0" borderId="29" xfId="17" applyNumberFormat="1" applyFill="1" applyBorder="1">
      <alignment/>
      <protection/>
    </xf>
    <xf numFmtId="49" fontId="21" fillId="5" borderId="30" xfId="17" applyNumberFormat="1" applyFont="1" applyFill="1" applyBorder="1" applyAlignment="1">
      <alignment horizontal="center" vertical="center"/>
      <protection/>
    </xf>
    <xf numFmtId="49" fontId="21" fillId="5" borderId="5" xfId="17" applyNumberFormat="1" applyFont="1" applyFill="1" applyBorder="1" applyAlignment="1">
      <alignment horizontal="center" vertical="center"/>
      <protection/>
    </xf>
    <xf numFmtId="49" fontId="21" fillId="0" borderId="5" xfId="17" applyNumberFormat="1" applyFont="1" applyFill="1" applyBorder="1" applyAlignment="1">
      <alignment horizontal="center" vertical="center"/>
      <protection/>
    </xf>
    <xf numFmtId="49" fontId="21" fillId="0" borderId="31" xfId="17" applyNumberFormat="1" applyFont="1" applyFill="1" applyBorder="1" applyAlignment="1">
      <alignment horizontal="center" vertical="center"/>
      <protection/>
    </xf>
    <xf numFmtId="49" fontId="22" fillId="0" borderId="32" xfId="17" applyNumberFormat="1" applyFont="1" applyFill="1" applyBorder="1" applyAlignment="1">
      <alignment horizontal="center" vertical="center"/>
      <protection/>
    </xf>
    <xf numFmtId="49" fontId="22" fillId="0" borderId="33" xfId="17" applyNumberFormat="1" applyFont="1" applyFill="1" applyBorder="1" applyAlignment="1">
      <alignment horizontal="center" vertical="center"/>
      <protection/>
    </xf>
    <xf numFmtId="49" fontId="0" fillId="0" borderId="34" xfId="17" applyNumberFormat="1" applyFill="1" applyBorder="1">
      <alignment/>
      <protection/>
    </xf>
    <xf numFmtId="49" fontId="0" fillId="0" borderId="6" xfId="17" applyNumberFormat="1" applyFill="1" applyBorder="1">
      <alignment/>
      <protection/>
    </xf>
    <xf numFmtId="49" fontId="0" fillId="0" borderId="35" xfId="17" applyNumberFormat="1" applyFill="1" applyBorder="1">
      <alignment/>
      <protection/>
    </xf>
    <xf numFmtId="49" fontId="21" fillId="0" borderId="30" xfId="17" applyNumberFormat="1" applyFont="1" applyFill="1" applyBorder="1" applyAlignment="1">
      <alignment horizontal="center" vertical="center"/>
      <protection/>
    </xf>
    <xf numFmtId="49" fontId="21" fillId="5" borderId="31" xfId="17" applyNumberFormat="1" applyFont="1" applyFill="1" applyBorder="1" applyAlignment="1">
      <alignment horizontal="center" vertical="center"/>
      <protection/>
    </xf>
    <xf numFmtId="49" fontId="0" fillId="0" borderId="17" xfId="17" applyNumberFormat="1" applyFill="1" applyBorder="1">
      <alignment/>
      <protection/>
    </xf>
    <xf numFmtId="49" fontId="21" fillId="0" borderId="20" xfId="17" applyNumberFormat="1" applyFont="1" applyFill="1" applyBorder="1" applyAlignment="1">
      <alignment horizontal="center" vertical="center"/>
      <protection/>
    </xf>
    <xf numFmtId="49" fontId="21" fillId="0" borderId="21" xfId="17" applyNumberFormat="1" applyFont="1" applyFill="1" applyBorder="1" applyAlignment="1">
      <alignment horizontal="center" vertical="center"/>
      <protection/>
    </xf>
    <xf numFmtId="49" fontId="21" fillId="5" borderId="21" xfId="17" applyNumberFormat="1" applyFont="1" applyFill="1" applyBorder="1" applyAlignment="1">
      <alignment horizontal="center" vertical="center"/>
      <protection/>
    </xf>
    <xf numFmtId="49" fontId="21" fillId="5" borderId="22" xfId="17" applyNumberFormat="1" applyFont="1" applyFill="1" applyBorder="1" applyAlignment="1">
      <alignment horizontal="center" vertical="center"/>
      <protection/>
    </xf>
    <xf numFmtId="49" fontId="22" fillId="0" borderId="23" xfId="17" applyNumberFormat="1" applyFont="1" applyFill="1" applyBorder="1" applyAlignment="1">
      <alignment horizontal="center" vertical="center"/>
      <protection/>
    </xf>
    <xf numFmtId="49" fontId="22" fillId="0" borderId="24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9392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RowColHeaders="0" showZeros="0" tabSelected="1" showOutlineSymbols="0" view="pageBreakPreview" zoomScaleNormal="82" zoomScaleSheetLayoutView="100" workbookViewId="0" topLeftCell="A1">
      <selection activeCell="G1" sqref="G1:R2"/>
    </sheetView>
  </sheetViews>
  <sheetFormatPr defaultColWidth="9.00390625" defaultRowHeight="13.5" customHeight="1"/>
  <cols>
    <col min="1" max="18" width="5.75390625" style="41" customWidth="1"/>
    <col min="19" max="16384" width="2.875" style="41" customWidth="1"/>
  </cols>
  <sheetData>
    <row r="1" spans="1:37" ht="13.5" customHeight="1">
      <c r="A1" s="38"/>
      <c r="B1" s="38"/>
      <c r="C1" s="38"/>
      <c r="D1" s="38"/>
      <c r="E1" s="38"/>
      <c r="F1" s="38"/>
      <c r="G1" s="39" t="s">
        <v>33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3.5" customHeight="1">
      <c r="A2" s="38"/>
      <c r="B2" s="38"/>
      <c r="C2" s="38"/>
      <c r="D2" s="38"/>
      <c r="E2" s="38"/>
      <c r="F2" s="3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7:37" ht="13.5" customHeight="1">
      <c r="G3" s="39" t="s">
        <v>92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7:37" ht="13.5" customHeight="1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7:37" ht="13.5" customHeight="1">
      <c r="G5" s="43" t="s">
        <v>93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7:37" ht="13.5" customHeight="1"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9:37" ht="13.5" customHeight="1"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9:37" ht="13.5" customHeight="1" thickBot="1"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ht="13.5" customHeight="1">
      <c r="A9" s="45" t="s">
        <v>94</v>
      </c>
      <c r="B9" s="46"/>
      <c r="C9" s="46"/>
      <c r="D9" s="46"/>
      <c r="E9" s="46"/>
      <c r="F9" s="46"/>
      <c r="G9" s="46"/>
      <c r="H9" s="47"/>
      <c r="I9" s="48">
        <v>1</v>
      </c>
      <c r="J9" s="49"/>
      <c r="K9" s="49">
        <v>2</v>
      </c>
      <c r="L9" s="49"/>
      <c r="M9" s="49">
        <v>3</v>
      </c>
      <c r="N9" s="49"/>
      <c r="O9" s="49">
        <v>4</v>
      </c>
      <c r="P9" s="50"/>
      <c r="Q9" s="51" t="s">
        <v>95</v>
      </c>
      <c r="R9" s="5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ht="13.5" customHeight="1" thickBot="1">
      <c r="A10" s="53"/>
      <c r="B10" s="54"/>
      <c r="C10" s="54"/>
      <c r="D10" s="54"/>
      <c r="E10" s="54"/>
      <c r="F10" s="54"/>
      <c r="G10" s="54"/>
      <c r="H10" s="55"/>
      <c r="I10" s="56"/>
      <c r="J10" s="57"/>
      <c r="K10" s="57"/>
      <c r="L10" s="57"/>
      <c r="M10" s="57"/>
      <c r="N10" s="57"/>
      <c r="O10" s="57"/>
      <c r="P10" s="58"/>
      <c r="Q10" s="59"/>
      <c r="R10" s="6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3.5" customHeight="1">
      <c r="A11" s="61">
        <v>1</v>
      </c>
      <c r="B11" s="46" t="s">
        <v>86</v>
      </c>
      <c r="C11" s="46"/>
      <c r="D11" s="46"/>
      <c r="E11" s="46"/>
      <c r="F11" s="46"/>
      <c r="G11" s="46"/>
      <c r="H11" s="47"/>
      <c r="I11" s="62"/>
      <c r="J11" s="63"/>
      <c r="K11" s="64" t="s">
        <v>96</v>
      </c>
      <c r="L11" s="64"/>
      <c r="M11" s="64" t="s">
        <v>97</v>
      </c>
      <c r="N11" s="64"/>
      <c r="O11" s="64" t="s">
        <v>98</v>
      </c>
      <c r="P11" s="65"/>
      <c r="Q11" s="66" t="s">
        <v>98</v>
      </c>
      <c r="R11" s="6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ht="13.5" customHeight="1">
      <c r="A12" s="68"/>
      <c r="B12" s="69"/>
      <c r="C12" s="69"/>
      <c r="D12" s="69"/>
      <c r="E12" s="69"/>
      <c r="F12" s="69"/>
      <c r="G12" s="69"/>
      <c r="H12" s="70"/>
      <c r="I12" s="71"/>
      <c r="J12" s="72"/>
      <c r="K12" s="73"/>
      <c r="L12" s="73"/>
      <c r="M12" s="73"/>
      <c r="N12" s="73"/>
      <c r="O12" s="73"/>
      <c r="P12" s="74"/>
      <c r="Q12" s="75"/>
      <c r="R12" s="7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13.5" customHeight="1">
      <c r="A13" s="77">
        <v>2</v>
      </c>
      <c r="B13" s="78" t="s">
        <v>99</v>
      </c>
      <c r="C13" s="78"/>
      <c r="D13" s="78"/>
      <c r="E13" s="78"/>
      <c r="F13" s="78"/>
      <c r="G13" s="78"/>
      <c r="H13" s="79"/>
      <c r="I13" s="80" t="s">
        <v>98</v>
      </c>
      <c r="J13" s="73"/>
      <c r="K13" s="72"/>
      <c r="L13" s="72"/>
      <c r="M13" s="73" t="s">
        <v>98</v>
      </c>
      <c r="N13" s="73"/>
      <c r="O13" s="73" t="s">
        <v>98</v>
      </c>
      <c r="P13" s="74"/>
      <c r="Q13" s="75" t="s">
        <v>97</v>
      </c>
      <c r="R13" s="7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3.5" customHeight="1">
      <c r="A14" s="68"/>
      <c r="B14" s="69"/>
      <c r="C14" s="69"/>
      <c r="D14" s="69"/>
      <c r="E14" s="69"/>
      <c r="F14" s="69"/>
      <c r="G14" s="69"/>
      <c r="H14" s="70"/>
      <c r="I14" s="80"/>
      <c r="J14" s="73"/>
      <c r="K14" s="72"/>
      <c r="L14" s="72"/>
      <c r="M14" s="73"/>
      <c r="N14" s="73"/>
      <c r="O14" s="73"/>
      <c r="P14" s="74"/>
      <c r="Q14" s="75"/>
      <c r="R14" s="7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3.5" customHeight="1">
      <c r="A15" s="77">
        <v>3</v>
      </c>
      <c r="B15" s="78" t="s">
        <v>100</v>
      </c>
      <c r="C15" s="78"/>
      <c r="D15" s="78"/>
      <c r="E15" s="78"/>
      <c r="F15" s="78"/>
      <c r="G15" s="78"/>
      <c r="H15" s="79"/>
      <c r="I15" s="80" t="s">
        <v>98</v>
      </c>
      <c r="J15" s="73"/>
      <c r="K15" s="73" t="s">
        <v>96</v>
      </c>
      <c r="L15" s="73"/>
      <c r="M15" s="72"/>
      <c r="N15" s="72"/>
      <c r="O15" s="73" t="s">
        <v>98</v>
      </c>
      <c r="P15" s="74"/>
      <c r="Q15" s="75" t="s">
        <v>101</v>
      </c>
      <c r="R15" s="7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3.5" customHeight="1">
      <c r="A16" s="68"/>
      <c r="B16" s="69"/>
      <c r="C16" s="69"/>
      <c r="D16" s="69"/>
      <c r="E16" s="69"/>
      <c r="F16" s="69"/>
      <c r="G16" s="69"/>
      <c r="H16" s="70"/>
      <c r="I16" s="80"/>
      <c r="J16" s="73"/>
      <c r="K16" s="73"/>
      <c r="L16" s="73"/>
      <c r="M16" s="72"/>
      <c r="N16" s="72"/>
      <c r="O16" s="73"/>
      <c r="P16" s="74"/>
      <c r="Q16" s="75"/>
      <c r="R16" s="7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3.5" customHeight="1">
      <c r="A17" s="77">
        <v>4</v>
      </c>
      <c r="B17" s="78" t="s">
        <v>89</v>
      </c>
      <c r="C17" s="78"/>
      <c r="D17" s="78"/>
      <c r="E17" s="78"/>
      <c r="F17" s="78"/>
      <c r="G17" s="78"/>
      <c r="H17" s="79"/>
      <c r="I17" s="80" t="s">
        <v>96</v>
      </c>
      <c r="J17" s="73"/>
      <c r="K17" s="73" t="s">
        <v>96</v>
      </c>
      <c r="L17" s="73"/>
      <c r="M17" s="73" t="s">
        <v>96</v>
      </c>
      <c r="N17" s="73"/>
      <c r="O17" s="72"/>
      <c r="P17" s="81"/>
      <c r="Q17" s="75" t="s">
        <v>102</v>
      </c>
      <c r="R17" s="7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3.5" customHeight="1" thickBot="1">
      <c r="A18" s="82"/>
      <c r="B18" s="54"/>
      <c r="C18" s="54"/>
      <c r="D18" s="54"/>
      <c r="E18" s="54"/>
      <c r="F18" s="54"/>
      <c r="G18" s="54"/>
      <c r="H18" s="55"/>
      <c r="I18" s="83"/>
      <c r="J18" s="84"/>
      <c r="K18" s="84"/>
      <c r="L18" s="84"/>
      <c r="M18" s="84"/>
      <c r="N18" s="84"/>
      <c r="O18" s="85"/>
      <c r="P18" s="86"/>
      <c r="Q18" s="87"/>
      <c r="R18" s="8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3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3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13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13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3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3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3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1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ht="13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3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3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3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3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3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3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3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3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ht="13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13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3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ht="13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ht="13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ht="13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3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ht="13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ht="13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3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3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3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3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3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3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3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3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3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3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3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3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3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3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3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3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3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3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3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3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3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3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3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3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3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3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3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3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3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</sheetData>
  <sheetProtection sheet="1" objects="1" scenarios="1"/>
  <mergeCells count="38">
    <mergeCell ref="A9:A10"/>
    <mergeCell ref="B9:H10"/>
    <mergeCell ref="O9:P10"/>
    <mergeCell ref="A17:A18"/>
    <mergeCell ref="B11:H12"/>
    <mergeCell ref="B13:H14"/>
    <mergeCell ref="B15:H16"/>
    <mergeCell ref="B17:H18"/>
    <mergeCell ref="A13:A14"/>
    <mergeCell ref="A15:A16"/>
    <mergeCell ref="A11:A12"/>
    <mergeCell ref="O11:P12"/>
    <mergeCell ref="Q11:R12"/>
    <mergeCell ref="Q13:R14"/>
    <mergeCell ref="O13:P14"/>
    <mergeCell ref="Q17:R18"/>
    <mergeCell ref="M13:N14"/>
    <mergeCell ref="I13:J14"/>
    <mergeCell ref="Q15:R16"/>
    <mergeCell ref="O15:P16"/>
    <mergeCell ref="I17:J18"/>
    <mergeCell ref="K17:L18"/>
    <mergeCell ref="M17:N18"/>
    <mergeCell ref="O17:P18"/>
    <mergeCell ref="K13:L14"/>
    <mergeCell ref="I15:J16"/>
    <mergeCell ref="K15:L16"/>
    <mergeCell ref="M15:N16"/>
    <mergeCell ref="I11:J12"/>
    <mergeCell ref="M11:N12"/>
    <mergeCell ref="K9:L10"/>
    <mergeCell ref="M9:N10"/>
    <mergeCell ref="K11:L12"/>
    <mergeCell ref="G5:R6"/>
    <mergeCell ref="G1:R2"/>
    <mergeCell ref="G3:R4"/>
    <mergeCell ref="I9:J10"/>
    <mergeCell ref="Q9:R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59</v>
      </c>
      <c r="B5" s="28">
        <v>1</v>
      </c>
      <c r="C5" s="26" t="str">
        <f>1стр1!G36</f>
        <v>Гайнуллин Айтуган</v>
      </c>
      <c r="D5" s="25"/>
      <c r="E5" s="25"/>
      <c r="F5" s="25"/>
      <c r="G5" s="25"/>
      <c r="H5" s="25"/>
      <c r="I5" s="25"/>
    </row>
    <row r="6" spans="1:9" ht="18">
      <c r="A6" s="27" t="s">
        <v>60</v>
      </c>
      <c r="B6" s="28">
        <v>2</v>
      </c>
      <c r="C6" s="26" t="str">
        <f>1стр1!G56</f>
        <v>Халимонов Евгений</v>
      </c>
      <c r="D6" s="25"/>
      <c r="E6" s="25"/>
      <c r="F6" s="25"/>
      <c r="G6" s="25"/>
      <c r="H6" s="25"/>
      <c r="I6" s="25"/>
    </row>
    <row r="7" spans="1:9" ht="18">
      <c r="A7" s="27" t="s">
        <v>76</v>
      </c>
      <c r="B7" s="28">
        <v>3</v>
      </c>
      <c r="C7" s="26" t="str">
        <f>1стр2!I22</f>
        <v>Саетов Эмиль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4</v>
      </c>
      <c r="C8" s="26" t="str">
        <f>1стр2!I32</f>
        <v>Бахтияров Айрат</v>
      </c>
      <c r="D8" s="25"/>
      <c r="E8" s="25"/>
      <c r="F8" s="25"/>
      <c r="G8" s="25"/>
      <c r="H8" s="25"/>
      <c r="I8" s="25"/>
    </row>
    <row r="9" spans="1:9" ht="18">
      <c r="A9" s="27" t="s">
        <v>77</v>
      </c>
      <c r="B9" s="28">
        <v>5</v>
      </c>
      <c r="C9" s="26" t="str">
        <f>1стр1!G63</f>
        <v>Ахметзянов Фауль</v>
      </c>
      <c r="D9" s="25"/>
      <c r="E9" s="25"/>
      <c r="F9" s="25"/>
      <c r="G9" s="25"/>
      <c r="H9" s="25"/>
      <c r="I9" s="25"/>
    </row>
    <row r="10" spans="1:9" ht="18">
      <c r="A10" s="27" t="s">
        <v>71</v>
      </c>
      <c r="B10" s="28">
        <v>6</v>
      </c>
      <c r="C10" s="26" t="str">
        <f>1стр1!G65</f>
        <v>Хадарин Артем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7</v>
      </c>
      <c r="C11" s="26" t="str">
        <f>1стр1!G68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78</v>
      </c>
      <c r="B12" s="28">
        <v>8</v>
      </c>
      <c r="C12" s="26" t="str">
        <f>1стр1!G70</f>
        <v>Толкачев Иван</v>
      </c>
      <c r="D12" s="25"/>
      <c r="E12" s="25"/>
      <c r="F12" s="25"/>
      <c r="G12" s="25"/>
      <c r="H12" s="25"/>
      <c r="I12" s="25"/>
    </row>
    <row r="13" spans="1:9" ht="18">
      <c r="A13" s="27" t="s">
        <v>79</v>
      </c>
      <c r="B13" s="28">
        <v>9</v>
      </c>
      <c r="C13" s="26" t="str">
        <f>1стр1!D72</f>
        <v>Бикбулатов Ильдар</v>
      </c>
      <c r="D13" s="25"/>
      <c r="E13" s="25"/>
      <c r="F13" s="25"/>
      <c r="G13" s="25"/>
      <c r="H13" s="25"/>
      <c r="I13" s="25"/>
    </row>
    <row r="14" spans="1:9" ht="18">
      <c r="A14" s="27" t="s">
        <v>80</v>
      </c>
      <c r="B14" s="28">
        <v>10</v>
      </c>
      <c r="C14" s="26" t="str">
        <f>1стр1!D75</f>
        <v>Манайчев Владимир</v>
      </c>
      <c r="D14" s="25"/>
      <c r="E14" s="25"/>
      <c r="F14" s="25"/>
      <c r="G14" s="25"/>
      <c r="H14" s="25"/>
      <c r="I14" s="25"/>
    </row>
    <row r="15" spans="1:9" ht="18">
      <c r="A15" s="27" t="s">
        <v>81</v>
      </c>
      <c r="B15" s="28">
        <v>11</v>
      </c>
      <c r="C15" s="26" t="str">
        <f>1стр1!G73</f>
        <v>Краснова Светлана</v>
      </c>
      <c r="D15" s="25"/>
      <c r="E15" s="25"/>
      <c r="F15" s="25"/>
      <c r="G15" s="25"/>
      <c r="H15" s="25"/>
      <c r="I15" s="25"/>
    </row>
    <row r="16" spans="1:9" ht="18">
      <c r="A16" s="27" t="s">
        <v>82</v>
      </c>
      <c r="B16" s="28">
        <v>12</v>
      </c>
      <c r="C16" s="26" t="str">
        <f>1стр1!G75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83</v>
      </c>
      <c r="B17" s="28">
        <v>13</v>
      </c>
      <c r="C17" s="26" t="str">
        <f>1стр2!I40</f>
        <v>Ишметов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84</v>
      </c>
      <c r="B18" s="28">
        <v>14</v>
      </c>
      <c r="C18" s="26" t="str">
        <f>1стр2!I44</f>
        <v>Мухамадеев Артур</v>
      </c>
      <c r="D18" s="25"/>
      <c r="E18" s="25"/>
      <c r="F18" s="25"/>
      <c r="G18" s="25"/>
      <c r="H18" s="25"/>
      <c r="I18" s="25"/>
    </row>
    <row r="19" spans="1:9" ht="18">
      <c r="A19" s="27" t="s">
        <v>85</v>
      </c>
      <c r="B19" s="28">
        <v>15</v>
      </c>
      <c r="C19" s="26" t="str">
        <f>1стр2!I46</f>
        <v>Якупов Рустем</v>
      </c>
      <c r="D19" s="25"/>
      <c r="E19" s="25"/>
      <c r="F19" s="25"/>
      <c r="G19" s="25"/>
      <c r="H19" s="25"/>
      <c r="I19" s="25"/>
    </row>
    <row r="20" spans="1:9" ht="18">
      <c r="A20" s="27" t="s">
        <v>86</v>
      </c>
      <c r="B20" s="28">
        <v>16</v>
      </c>
      <c r="C20" s="26" t="str">
        <f>1стр2!I48</f>
        <v>Закареев Али</v>
      </c>
      <c r="D20" s="25"/>
      <c r="E20" s="25"/>
      <c r="F20" s="25"/>
      <c r="G20" s="25"/>
      <c r="H20" s="25"/>
      <c r="I20" s="25"/>
    </row>
    <row r="21" spans="1:9" ht="18">
      <c r="A21" s="27" t="s">
        <v>87</v>
      </c>
      <c r="B21" s="28">
        <v>17</v>
      </c>
      <c r="C21" s="26" t="str">
        <f>1стр2!E44</f>
        <v>Губайдуллин Вахит</v>
      </c>
      <c r="D21" s="25"/>
      <c r="E21" s="25"/>
      <c r="F21" s="25"/>
      <c r="G21" s="25"/>
      <c r="H21" s="25"/>
      <c r="I21" s="25"/>
    </row>
    <row r="22" spans="1:9" ht="18">
      <c r="A22" s="27" t="s">
        <v>88</v>
      </c>
      <c r="B22" s="28">
        <v>18</v>
      </c>
      <c r="C22" s="26" t="str">
        <f>1стр2!E50</f>
        <v>Бортко Вячеслав</v>
      </c>
      <c r="D22" s="25"/>
      <c r="E22" s="25"/>
      <c r="F22" s="25"/>
      <c r="G22" s="25"/>
      <c r="H22" s="25"/>
      <c r="I22" s="25"/>
    </row>
    <row r="23" spans="1:9" ht="18">
      <c r="A23" s="27" t="s">
        <v>89</v>
      </c>
      <c r="B23" s="28">
        <v>19</v>
      </c>
      <c r="C23" s="26" t="str">
        <f>1стр2!E53</f>
        <v>Коновалов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90</v>
      </c>
      <c r="B24" s="28">
        <v>20</v>
      </c>
      <c r="C24" s="26" t="str">
        <f>1стр2!E55</f>
        <v>Валитов Денис</v>
      </c>
      <c r="D24" s="25"/>
      <c r="E24" s="25"/>
      <c r="F24" s="25"/>
      <c r="G24" s="25"/>
      <c r="H24" s="25"/>
      <c r="I24" s="25"/>
    </row>
    <row r="25" spans="1:9" ht="18">
      <c r="A25" s="27" t="s">
        <v>91</v>
      </c>
      <c r="B25" s="28">
        <v>21</v>
      </c>
      <c r="C25" s="26" t="str">
        <f>1стр2!I53</f>
        <v>Буделев Виталий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1стр2!I57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1стр2!I74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Четвертьфинал Турнира "День учителя"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19 сентября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Халимонов Евгений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Коновалов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Закареев Али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Бикбулатов Ильдар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Манайчев Владимир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Хадарин Артем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Губайдуллин Вахит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Мухамадеев Артур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Краснова Светлана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Буделев Виталий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Семенов Константин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Бахтияров Айрат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Бортко Вячеслав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Саетов Эмиль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Ишметов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Ахметзянов Фауль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Толкачев Иван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70</v>
      </c>
      <c r="E56" s="11"/>
      <c r="F56" s="18">
        <v>-31</v>
      </c>
      <c r="G56" s="6" t="str">
        <f>IF(G36=F20,F52,IF(G36=F52,F20,0))</f>
        <v>Халимонов Евгений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Якупов Рустем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Гайнуллин Айтуган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85</v>
      </c>
      <c r="D62" s="11"/>
      <c r="E62" s="4">
        <v>-58</v>
      </c>
      <c r="F62" s="6" t="str">
        <f>IF(1стр2!H14=1стр2!G10,1стр2!G18,IF(1стр2!H14=1стр2!G18,1стр2!G10,0))</f>
        <v>Ахметзянов Фауль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Валитов Денис</v>
      </c>
      <c r="C63" s="11"/>
      <c r="D63" s="11"/>
      <c r="E63" s="5"/>
      <c r="F63" s="7">
        <v>61</v>
      </c>
      <c r="G63" s="8" t="s">
        <v>71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85</v>
      </c>
      <c r="E64" s="4">
        <v>-59</v>
      </c>
      <c r="F64" s="10" t="str">
        <f>IF(1стр2!H30=1стр2!G26,1стр2!G34,IF(1стр2!H30=1стр2!G34,1стр2!G26,0))</f>
        <v>Хадарин Артем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Хадарин Артем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Давлетов Тимур</v>
      </c>
      <c r="C67" s="5"/>
      <c r="D67" s="5"/>
      <c r="E67" s="4">
        <v>-56</v>
      </c>
      <c r="F67" s="6" t="str">
        <f>IF(1стр2!G10=1стр2!F6,1стр2!F14,IF(1стр2!G10=1стр2!F14,1стр2!F6,0))</f>
        <v>Давлетов Тимур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Манайчев Владимир</v>
      </c>
      <c r="C69" s="5"/>
      <c r="D69" s="5"/>
      <c r="E69" s="4">
        <v>-57</v>
      </c>
      <c r="F69" s="10" t="str">
        <f>IF(1стр2!G26=1стр2!F22,1стр2!F30,IF(1стр2!G26=1стр2!F30,1стр2!F22,0))</f>
        <v>Толкачев Иван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78</v>
      </c>
      <c r="D70" s="5"/>
      <c r="E70" s="5"/>
      <c r="F70" s="4">
        <v>-62</v>
      </c>
      <c r="G70" s="6" t="str">
        <f>IF(G68=F67,F69,IF(G68=F69,F67,0))</f>
        <v>Толкачев Иван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Семенов Константин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79</v>
      </c>
      <c r="E72" s="4">
        <v>-63</v>
      </c>
      <c r="F72" s="6" t="str">
        <f>IF(C70=B69,B71,IF(C70=B71,B69,0))</f>
        <v>Семенов Константин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Краснова Светлана</v>
      </c>
      <c r="C73" s="11"/>
      <c r="D73" s="17" t="s">
        <v>6</v>
      </c>
      <c r="E73" s="5"/>
      <c r="F73" s="7">
        <v>66</v>
      </c>
      <c r="G73" s="8" t="s">
        <v>83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79</v>
      </c>
      <c r="D74" s="20"/>
      <c r="E74" s="4">
        <v>-64</v>
      </c>
      <c r="F74" s="10" t="str">
        <f>IF(C74=B73,B75,IF(C74=B75,B73,0))</f>
        <v>Краснова Светлана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Бикбулатов Ильдар</v>
      </c>
      <c r="C75" s="4">
        <v>-65</v>
      </c>
      <c r="D75" s="6" t="str">
        <f>IF(D72=C70,C74,IF(D72=C74,C70,0))</f>
        <v>Манайчев Владимир</v>
      </c>
      <c r="E75" s="5"/>
      <c r="F75" s="4">
        <v>-66</v>
      </c>
      <c r="G75" s="6" t="str">
        <f>IF(G73=F72,F74,IF(G73=F74,F72,0))</f>
        <v>Семенов Константин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Четвертьфинал Турнира "День учителя"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19 сентября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Манайчев Владимир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Коновалов Александр</v>
      </c>
      <c r="C6" s="7">
        <v>40</v>
      </c>
      <c r="D6" s="14" t="s">
        <v>60</v>
      </c>
      <c r="E6" s="7">
        <v>52</v>
      </c>
      <c r="F6" s="14" t="s">
        <v>60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Давлетов Тимур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60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80</v>
      </c>
      <c r="E10" s="15"/>
      <c r="F10" s="7">
        <v>56</v>
      </c>
      <c r="G10" s="14" t="s">
        <v>84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Якупов Рустем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Семенов Константин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Губайдуллин Вахит</v>
      </c>
      <c r="C14" s="7">
        <v>42</v>
      </c>
      <c r="D14" s="14" t="s">
        <v>81</v>
      </c>
      <c r="E14" s="7">
        <v>53</v>
      </c>
      <c r="F14" s="21" t="s">
        <v>84</v>
      </c>
      <c r="G14" s="7">
        <v>58</v>
      </c>
      <c r="H14" s="14" t="s">
        <v>84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Ишметов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Буделев Виталий</v>
      </c>
      <c r="C16" s="5"/>
      <c r="D16" s="7">
        <v>49</v>
      </c>
      <c r="E16" s="21" t="s">
        <v>84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84</v>
      </c>
      <c r="E18" s="15"/>
      <c r="F18" s="4">
        <v>-30</v>
      </c>
      <c r="G18" s="10" t="str">
        <f>IF(1стр1!F52=1стр1!E44,1стр1!E60,IF(1стр1!F52=1стр1!E60,1стр1!E44,0))</f>
        <v>Ахметзянов Фауль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Саетов Эмиль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Бахтияров Айрат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Бортко Вячеслав</v>
      </c>
      <c r="C22" s="7">
        <v>44</v>
      </c>
      <c r="D22" s="14" t="s">
        <v>83</v>
      </c>
      <c r="E22" s="7">
        <v>54</v>
      </c>
      <c r="F22" s="14" t="s">
        <v>76</v>
      </c>
      <c r="G22" s="15"/>
      <c r="H22" s="7">
        <v>60</v>
      </c>
      <c r="I22" s="24" t="s">
        <v>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Краснова Светлана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83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82</v>
      </c>
      <c r="E26" s="15"/>
      <c r="F26" s="7">
        <v>57</v>
      </c>
      <c r="G26" s="14" t="s">
        <v>76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Мухамадеев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Толкачев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79</v>
      </c>
      <c r="E30" s="7">
        <v>55</v>
      </c>
      <c r="F30" s="21" t="s">
        <v>70</v>
      </c>
      <c r="G30" s="7">
        <v>59</v>
      </c>
      <c r="H30" s="21" t="s">
        <v>76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Бикбулатов Ильдар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Валитов Денис</v>
      </c>
      <c r="C32" s="5"/>
      <c r="D32" s="7">
        <v>51</v>
      </c>
      <c r="E32" s="21" t="s">
        <v>79</v>
      </c>
      <c r="F32" s="5"/>
      <c r="G32" s="11"/>
      <c r="H32" s="4">
        <v>-60</v>
      </c>
      <c r="I32" s="6" t="str">
        <f>IF(I22=H14,H30,IF(I22=H30,H14,0))</f>
        <v>Бахтияров Айрат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86</v>
      </c>
      <c r="E34" s="15"/>
      <c r="F34" s="4">
        <v>-29</v>
      </c>
      <c r="G34" s="10" t="str">
        <f>IF(1стр1!F20=1стр1!E12,1стр1!E28,IF(1стр1!F20=1стр1!E28,1стр1!E12,0))</f>
        <v>Хадарин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Закареев Али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Коновалов Александр</v>
      </c>
      <c r="C37" s="5"/>
      <c r="D37" s="5"/>
      <c r="E37" s="5"/>
      <c r="F37" s="4">
        <v>-48</v>
      </c>
      <c r="G37" s="6" t="str">
        <f>IF(E8=D6,D10,IF(E8=D10,D6,0))</f>
        <v>Якупов Рустем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87</v>
      </c>
      <c r="D38" s="5"/>
      <c r="E38" s="5"/>
      <c r="F38" s="5"/>
      <c r="G38" s="7">
        <v>67</v>
      </c>
      <c r="H38" s="14" t="s">
        <v>81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Ишметов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91</v>
      </c>
      <c r="E40" s="5"/>
      <c r="F40" s="5"/>
      <c r="G40" s="5"/>
      <c r="H40" s="7">
        <v>69</v>
      </c>
      <c r="I40" s="23" t="s">
        <v>81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Губайдуллин Вахит</v>
      </c>
      <c r="C41" s="11"/>
      <c r="D41" s="11"/>
      <c r="E41" s="5"/>
      <c r="F41" s="4">
        <v>-50</v>
      </c>
      <c r="G41" s="6" t="str">
        <f>IF(E24=D22,D26,IF(E24=D26,D22,0))</f>
        <v>Мухамадеев Артур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91</v>
      </c>
      <c r="D42" s="11"/>
      <c r="E42" s="5"/>
      <c r="F42" s="5"/>
      <c r="G42" s="7">
        <v>68</v>
      </c>
      <c r="H42" s="21" t="s">
        <v>82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Буделев Виталий</v>
      </c>
      <c r="C43" s="5"/>
      <c r="D43" s="11"/>
      <c r="E43" s="5"/>
      <c r="F43" s="4">
        <v>-51</v>
      </c>
      <c r="G43" s="10" t="str">
        <f>IF(E32=D30,D34,IF(E32=D34,D30,0))</f>
        <v>Закареев Али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91</v>
      </c>
      <c r="F44" s="5"/>
      <c r="G44" s="5"/>
      <c r="H44" s="4">
        <v>-69</v>
      </c>
      <c r="I44" s="6" t="str">
        <f>IF(I40=H38,H42,IF(I40=H42,H38,0))</f>
        <v>Мухамадеев Артур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Бортко Вячеслав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Якупов Рустем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89</v>
      </c>
      <c r="D46" s="11"/>
      <c r="E46" s="5"/>
      <c r="F46" s="5"/>
      <c r="G46" s="5"/>
      <c r="H46" s="7">
        <v>70</v>
      </c>
      <c r="I46" s="24" t="s">
        <v>80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Закареев Али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89</v>
      </c>
      <c r="E48" s="5"/>
      <c r="F48" s="5"/>
      <c r="G48" s="5"/>
      <c r="H48" s="4">
        <v>-70</v>
      </c>
      <c r="I48" s="6" t="str">
        <f>IF(I46=H45,H47,IF(I46=H47,H45,0))</f>
        <v>Закареев Али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88</v>
      </c>
      <c r="D50" s="4">
        <v>-77</v>
      </c>
      <c r="E50" s="6" t="str">
        <f>IF(E44=D40,D48,IF(E44=D48,D40,0))</f>
        <v>Бортко Вячеслав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Валитов Денис</v>
      </c>
      <c r="C51" s="5"/>
      <c r="D51" s="5"/>
      <c r="E51" s="16" t="s">
        <v>17</v>
      </c>
      <c r="F51" s="5"/>
      <c r="G51" s="7">
        <v>79</v>
      </c>
      <c r="H51" s="14" t="s">
        <v>90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Коновалов Александр</v>
      </c>
      <c r="E52" s="20"/>
      <c r="F52" s="4">
        <v>-72</v>
      </c>
      <c r="G52" s="10" t="str">
        <f>IF(C42=B41,B43,IF(C42=B43,B41,0))</f>
        <v>Буделев Виталий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87</v>
      </c>
      <c r="F53" s="5"/>
      <c r="G53" s="5"/>
      <c r="H53" s="7">
        <v>81</v>
      </c>
      <c r="I53" s="23" t="s">
        <v>90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Валитов Денис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Валитов Денис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40</v>
      </c>
      <c r="B5" s="28">
        <v>1</v>
      </c>
      <c r="C5" s="26" t="str">
        <f>К!F20</f>
        <v>Кузнецов Александр</v>
      </c>
      <c r="D5" s="25"/>
      <c r="E5" s="25"/>
      <c r="F5" s="25"/>
      <c r="G5" s="25"/>
      <c r="H5" s="25"/>
      <c r="I5" s="25"/>
    </row>
    <row r="6" spans="1:9" ht="18">
      <c r="A6" s="27" t="s">
        <v>49</v>
      </c>
      <c r="B6" s="28">
        <v>2</v>
      </c>
      <c r="C6" s="26" t="str">
        <f>К!F31</f>
        <v>Шакиров Ильяс</v>
      </c>
      <c r="D6" s="25"/>
      <c r="E6" s="25"/>
      <c r="F6" s="25"/>
      <c r="G6" s="25"/>
      <c r="H6" s="25"/>
      <c r="I6" s="25"/>
    </row>
    <row r="7" spans="1:9" ht="18">
      <c r="A7" s="27" t="s">
        <v>51</v>
      </c>
      <c r="B7" s="28">
        <v>3</v>
      </c>
      <c r="C7" s="26" t="str">
        <f>К!G43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43</v>
      </c>
      <c r="B8" s="28">
        <v>4</v>
      </c>
      <c r="C8" s="26" t="str">
        <f>К!G51</f>
        <v>Уткулов Ринат</v>
      </c>
      <c r="D8" s="25"/>
      <c r="E8" s="25"/>
      <c r="F8" s="25"/>
      <c r="G8" s="25"/>
      <c r="H8" s="25"/>
      <c r="I8" s="25"/>
    </row>
    <row r="9" spans="1:9" ht="18">
      <c r="A9" s="27" t="s">
        <v>54</v>
      </c>
      <c r="B9" s="28">
        <v>5</v>
      </c>
      <c r="C9" s="26" t="str">
        <f>К!C55</f>
        <v>Коротеев Георгий</v>
      </c>
      <c r="D9" s="25"/>
      <c r="E9" s="25"/>
      <c r="F9" s="25"/>
      <c r="G9" s="25"/>
      <c r="H9" s="25"/>
      <c r="I9" s="25"/>
    </row>
    <row r="10" spans="1:9" ht="18">
      <c r="A10" s="27" t="s">
        <v>68</v>
      </c>
      <c r="B10" s="28">
        <v>6</v>
      </c>
      <c r="C10" s="26" t="str">
        <f>К!C57</f>
        <v>Прокофьев Михаил</v>
      </c>
      <c r="D10" s="25"/>
      <c r="E10" s="25"/>
      <c r="F10" s="25"/>
      <c r="G10" s="25"/>
      <c r="H10" s="25"/>
      <c r="I10" s="25"/>
    </row>
    <row r="11" spans="1:9" ht="18">
      <c r="A11" s="27" t="s">
        <v>57</v>
      </c>
      <c r="B11" s="28">
        <v>7</v>
      </c>
      <c r="C11" s="26" t="str">
        <f>К!C60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69</v>
      </c>
      <c r="B12" s="28">
        <v>8</v>
      </c>
      <c r="C12" s="26" t="str">
        <f>К!C62</f>
        <v>Тодрамович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60</v>
      </c>
      <c r="B13" s="28">
        <v>9</v>
      </c>
      <c r="C13" s="26" t="str">
        <f>К!G57</f>
        <v>Шапошников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70</v>
      </c>
      <c r="B14" s="28">
        <v>10</v>
      </c>
      <c r="C14" s="26" t="str">
        <f>К!G60</f>
        <v>Семенов Юрий</v>
      </c>
      <c r="D14" s="25"/>
      <c r="E14" s="25"/>
      <c r="F14" s="25"/>
      <c r="G14" s="25"/>
      <c r="H14" s="25"/>
      <c r="I14" s="25"/>
    </row>
    <row r="15" spans="1:9" ht="18">
      <c r="A15" s="27" t="s">
        <v>71</v>
      </c>
      <c r="B15" s="28">
        <v>11</v>
      </c>
      <c r="C15" s="26" t="str">
        <f>К!G64</f>
        <v>Андреев Вячеслав</v>
      </c>
      <c r="D15" s="25"/>
      <c r="E15" s="25"/>
      <c r="F15" s="25"/>
      <c r="G15" s="25"/>
      <c r="H15" s="25"/>
      <c r="I15" s="25"/>
    </row>
    <row r="16" spans="1:9" ht="18">
      <c r="A16" s="27" t="s">
        <v>64</v>
      </c>
      <c r="B16" s="28">
        <v>12</v>
      </c>
      <c r="C16" s="26" t="str">
        <f>К!G66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72</v>
      </c>
      <c r="B17" s="28">
        <v>13</v>
      </c>
      <c r="C17" s="26" t="str">
        <f>К!D67</f>
        <v>Ахметзянов Фауль</v>
      </c>
      <c r="D17" s="25"/>
      <c r="E17" s="25"/>
      <c r="F17" s="25"/>
      <c r="G17" s="25"/>
      <c r="H17" s="25"/>
      <c r="I17" s="25"/>
    </row>
    <row r="18" spans="1:9" ht="18">
      <c r="A18" s="27" t="s">
        <v>42</v>
      </c>
      <c r="B18" s="28">
        <v>14</v>
      </c>
      <c r="C18" s="26" t="str">
        <f>К!D70</f>
        <v>Волков Арнольд</v>
      </c>
      <c r="D18" s="25"/>
      <c r="E18" s="25"/>
      <c r="F18" s="25"/>
      <c r="G18" s="25"/>
      <c r="H18" s="25"/>
      <c r="I18" s="25"/>
    </row>
    <row r="19" spans="1:9" ht="18">
      <c r="A19" s="27" t="s">
        <v>73</v>
      </c>
      <c r="B19" s="28">
        <v>15</v>
      </c>
      <c r="C19" s="26" t="str">
        <f>К!G69</f>
        <v>Толкачев Иван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К!G71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СпК!A1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СпК!A2</f>
        <v>1/2 финала Турнира "День Учителя"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СпК!A3</f>
        <v>27 сентября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СпК!A5</f>
        <v>Кузнецов Александр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СпК!A13</f>
        <v>Давлетов Тимур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СпК!A12</f>
        <v>Семенов Юрий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40</v>
      </c>
      <c r="F12" s="5"/>
      <c r="G12" s="13"/>
      <c r="H12" s="5"/>
      <c r="I12" s="5"/>
    </row>
    <row r="13" spans="1:9" ht="12.75">
      <c r="A13" s="4">
        <v>5</v>
      </c>
      <c r="B13" s="6" t="str">
        <f>СпК!A9</f>
        <v>Уткулов Ринат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54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СпК!A16</f>
        <v>Семенов Константин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54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СпК!A17</f>
        <v>Волков Арнольд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43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СпК!A8</f>
        <v>Исмайлов Азат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40</v>
      </c>
      <c r="G20" s="8"/>
      <c r="H20" s="8"/>
      <c r="I20" s="8"/>
    </row>
    <row r="21" spans="1:9" ht="12.75">
      <c r="A21" s="4">
        <v>3</v>
      </c>
      <c r="B21" s="6" t="str">
        <f>СпК!A7</f>
        <v>Коротеев Георгий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51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СпК!A18</f>
        <v>Шапошников Александр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51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СпК!A15</f>
        <v>Ахметзянов Фауль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СпК!A10</f>
        <v>Прокофьев Михаил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49</v>
      </c>
      <c r="F28" s="15"/>
      <c r="G28" s="5"/>
      <c r="H28" s="5"/>
      <c r="I28" s="5"/>
    </row>
    <row r="29" spans="1:9" ht="12.75">
      <c r="A29" s="4">
        <v>7</v>
      </c>
      <c r="B29" s="6" t="str">
        <f>СпК!A11</f>
        <v>Тодрамович Александр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57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СпК!A14</f>
        <v>Толкачев Иван</v>
      </c>
      <c r="C31" s="11"/>
      <c r="D31" s="11"/>
      <c r="E31" s="4">
        <v>-15</v>
      </c>
      <c r="F31" s="6" t="str">
        <f>IF(F20=E12,E28,IF(F20=E28,E12,0))</f>
        <v>Шакиров Ильяс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49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СпК!A19</f>
        <v>Андреев Вячеслав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49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СпК!A6</f>
        <v>Шакиров Ильяс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Уткулов Ринат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69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Семенов Юрий</v>
      </c>
      <c r="C39" s="7">
        <v>20</v>
      </c>
      <c r="D39" s="36" t="s">
        <v>57</v>
      </c>
      <c r="E39" s="7">
        <v>26</v>
      </c>
      <c r="F39" s="36" t="s">
        <v>54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Тодрамович Александр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Семенов Константин</v>
      </c>
      <c r="C41" s="5"/>
      <c r="D41" s="7">
        <v>24</v>
      </c>
      <c r="E41" s="37" t="s">
        <v>68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64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Волков Арнольд</v>
      </c>
      <c r="C43" s="7">
        <v>21</v>
      </c>
      <c r="D43" s="37" t="s">
        <v>68</v>
      </c>
      <c r="E43" s="15"/>
      <c r="F43" s="7">
        <v>28</v>
      </c>
      <c r="G43" s="36" t="s">
        <v>43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Прокофьев Михаил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Шапошников Александр</v>
      </c>
      <c r="C45" s="5"/>
      <c r="D45" s="4">
        <v>-14</v>
      </c>
      <c r="E45" s="6" t="str">
        <f>IF(E28=D24,D32,IF(E28=D32,D24,0))</f>
        <v>Коротеев Георгий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42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Ахметзянов Фауль</v>
      </c>
      <c r="C47" s="7">
        <v>22</v>
      </c>
      <c r="D47" s="36" t="s">
        <v>43</v>
      </c>
      <c r="E47" s="7">
        <v>27</v>
      </c>
      <c r="F47" s="37" t="s">
        <v>43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Исмайлов Азат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Толкачев Иван</v>
      </c>
      <c r="C49" s="5"/>
      <c r="D49" s="7">
        <v>25</v>
      </c>
      <c r="E49" s="37" t="s">
        <v>43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73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Андреев Вячеслав</v>
      </c>
      <c r="C51" s="7">
        <v>23</v>
      </c>
      <c r="D51" s="37" t="s">
        <v>60</v>
      </c>
      <c r="E51" s="15"/>
      <c r="F51" s="4">
        <v>-28</v>
      </c>
      <c r="G51" s="6" t="str">
        <f>IF(G43=F39,F47,IF(G43=F47,F39,0))</f>
        <v>Уткулов Ринат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Давлетов Тимур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Прокофьев Михаил</v>
      </c>
      <c r="C54" s="5"/>
      <c r="D54" s="4">
        <v>-20</v>
      </c>
      <c r="E54" s="6" t="str">
        <f>IF(D39=C38,C40,IF(D39=C40,C38,0))</f>
        <v>Семенов Юрий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51</v>
      </c>
      <c r="D55" s="5"/>
      <c r="E55" s="7">
        <v>31</v>
      </c>
      <c r="F55" s="8" t="s">
        <v>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Коротеев Георгий</v>
      </c>
      <c r="C56" s="16" t="s">
        <v>4</v>
      </c>
      <c r="D56" s="4">
        <v>-21</v>
      </c>
      <c r="E56" s="10" t="str">
        <f>IF(D43=C42,C44,IF(D43=C44,C42,0))</f>
        <v>Семенов Константин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Прокофьев Михаил</v>
      </c>
      <c r="D57" s="5"/>
      <c r="E57" s="5"/>
      <c r="F57" s="7">
        <v>33</v>
      </c>
      <c r="G57" s="8" t="s">
        <v>42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Шапошников Александр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Тодрамович Александр</v>
      </c>
      <c r="C59" s="5"/>
      <c r="D59" s="5"/>
      <c r="E59" s="7">
        <v>32</v>
      </c>
      <c r="F59" s="12" t="s">
        <v>42</v>
      </c>
      <c r="G59" s="20"/>
      <c r="H59" s="5"/>
      <c r="I59" s="5"/>
    </row>
    <row r="60" spans="1:9" ht="12.75">
      <c r="A60" s="5"/>
      <c r="B60" s="7">
        <v>30</v>
      </c>
      <c r="C60" s="8" t="s">
        <v>60</v>
      </c>
      <c r="D60" s="4">
        <v>-23</v>
      </c>
      <c r="E60" s="10" t="str">
        <f>IF(D51=C50,C52,IF(D51=C52,C50,0))</f>
        <v>Андреев Вячеслав</v>
      </c>
      <c r="F60" s="4">
        <v>-33</v>
      </c>
      <c r="G60" s="6" t="str">
        <f>IF(G57=F55,F59,IF(G57=F59,F55,0))</f>
        <v>Семенов Юрий</v>
      </c>
      <c r="H60" s="14"/>
      <c r="I60" s="14"/>
    </row>
    <row r="61" spans="1:9" ht="12.75">
      <c r="A61" s="4">
        <v>-25</v>
      </c>
      <c r="B61" s="10" t="str">
        <f>IF(E49=D47,D51,IF(E49=D51,D47,0))</f>
        <v>Давлетов Тимур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Тодрамович Александр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Семенов Константин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73</v>
      </c>
      <c r="H64" s="14"/>
      <c r="I64" s="14"/>
    </row>
    <row r="65" spans="1:9" ht="12.75">
      <c r="A65" s="5"/>
      <c r="B65" s="7">
        <v>35</v>
      </c>
      <c r="C65" s="8" t="s">
        <v>72</v>
      </c>
      <c r="D65" s="5"/>
      <c r="E65" s="4">
        <v>-32</v>
      </c>
      <c r="F65" s="10" t="str">
        <f>IF(F59=E58,E60,IF(F59=E60,E58,0))</f>
        <v>Андреев Вячеслав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Волков Арнольд</v>
      </c>
      <c r="C66" s="11"/>
      <c r="D66" s="15"/>
      <c r="E66" s="5"/>
      <c r="F66" s="4">
        <v>-34</v>
      </c>
      <c r="G66" s="6" t="str">
        <f>IF(G64=F63,F65,IF(G64=F65,F63,0))</f>
        <v>Семенов Константин</v>
      </c>
      <c r="H66" s="14"/>
      <c r="I66" s="14"/>
    </row>
    <row r="67" spans="1:9" ht="12.75">
      <c r="A67" s="5"/>
      <c r="B67" s="5"/>
      <c r="C67" s="7">
        <v>37</v>
      </c>
      <c r="D67" s="8" t="s">
        <v>71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Ахметзянов Фауль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71</v>
      </c>
      <c r="D69" s="20"/>
      <c r="E69" s="5"/>
      <c r="F69" s="7">
        <v>38</v>
      </c>
      <c r="G69" s="8" t="s">
        <v>70</v>
      </c>
      <c r="H69" s="14"/>
      <c r="I69" s="14"/>
    </row>
    <row r="70" spans="1:9" ht="12.75">
      <c r="A70" s="4">
        <v>-19</v>
      </c>
      <c r="B70" s="10" t="str">
        <f>IF(C50=B49,B51,IF(C50=B51,B49,0))</f>
        <v>Толкачев Иван</v>
      </c>
      <c r="C70" s="4">
        <v>-37</v>
      </c>
      <c r="D70" s="6" t="str">
        <f>IF(D67=C65,C69,IF(D67=C69,C65,0))</f>
        <v>Волков Арнольд</v>
      </c>
      <c r="E70" s="4">
        <v>-36</v>
      </c>
      <c r="F70" s="10" t="str">
        <f>IF(C69=B68,B70,IF(C69=B70,B68,0))</f>
        <v>Толкачев Иван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Аббасов Рустамхон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Валеев Риф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Кузнецов Александр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Гайсин Эдуард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Шапошников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Лежнев Артем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Срумов Антон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Коротеев Георгий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Шакиров Ильяс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Исмайлов Азат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Сафиуллин Азат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Сафиуллин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Сальманов Линар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Хабиров Марс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Уткулов Ринат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Ларионов Сергей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Давлетов Тимур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Ратникова Наталья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Яковлев Роман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Лихачев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Халимонов Евгений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Файзуллин Тимур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Курбаншоева Лесана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Тодрамович Александр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Усков Сергей</v>
      </c>
      <c r="D33" s="25"/>
      <c r="E33" s="25"/>
      <c r="F33" s="25"/>
      <c r="G33" s="25"/>
      <c r="H33" s="25"/>
      <c r="I33" s="25"/>
    </row>
    <row r="34" spans="1:9" ht="18">
      <c r="A34" s="27" t="s">
        <v>65</v>
      </c>
      <c r="B34" s="28">
        <v>30</v>
      </c>
      <c r="C34" s="26" t="str">
        <f>Мстр2!I70</f>
        <v>Семенов Константин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Учителя"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3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Коротеев Георгий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Гайсин Эдуард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Халимонов Евгений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Давлетов Тимур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Исмайлов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Кузнецов Александр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Курбаншоева Лесана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Яковлев Роман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Максютов Азат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Срумов Антон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Ларионов Сергей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Семенов Константин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Усков Сергей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Уткулов Ринат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Шакиров Ильяс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Лежнев Артем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Тодрамович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Лихачев Александр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Шапошников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Файзуллин Тимур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Сальманов Линар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Валеев Риф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Ратникова Наталья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IF(Мстр2!H14=Мстр2!G10,Мстр2!G18,IF(Мстр2!H14=Мстр2!G18,Мстр2!G10,0))</f>
        <v>Гайсин Эдуард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Сафиуллин Александр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Кузнецов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Гайсин Эдуард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Харламов Руслан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Шапошников Александр</v>
      </c>
      <c r="C69" s="5"/>
      <c r="D69" s="5"/>
      <c r="E69" s="4">
        <v>-57</v>
      </c>
      <c r="F69" s="10" t="str">
        <f>IF(Мстр2!G26=Мстр2!F22,Мстр2!F30,IF(Мстр2!G26=Мстр2!F30,Мстр2!F22,0))</f>
        <v>Максютов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42</v>
      </c>
      <c r="D70" s="5"/>
      <c r="E70" s="5"/>
      <c r="F70" s="4">
        <v>-62</v>
      </c>
      <c r="G70" s="6" t="str">
        <f>IF(G68=F67,F69,IF(G68=F69,F67,0))</f>
        <v>Максютов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Срумов Антон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Срумов Антон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Лежнев Артем</v>
      </c>
      <c r="C73" s="11"/>
      <c r="D73" s="17" t="s">
        <v>6</v>
      </c>
      <c r="E73" s="5"/>
      <c r="F73" s="7">
        <v>66</v>
      </c>
      <c r="G73" s="8" t="s">
        <v>48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46</v>
      </c>
      <c r="D74" s="20"/>
      <c r="E74" s="4">
        <v>-64</v>
      </c>
      <c r="F74" s="10" t="str">
        <f>IF(C74=B73,B75,IF(C74=B75,B73,0))</f>
        <v>Коротеев Георгий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Коротеев Георгий</v>
      </c>
      <c r="C75" s="4">
        <v>-65</v>
      </c>
      <c r="D75" s="6" t="str">
        <f>IF(D72=C70,C74,IF(D72=C74,C70,0))</f>
        <v>Лежнев Артем</v>
      </c>
      <c r="E75" s="5"/>
      <c r="F75" s="4">
        <v>-66</v>
      </c>
      <c r="G75" s="6" t="str">
        <f>IF(G73=F72,F74,IF(G73=F74,F72,0))</f>
        <v>Коротеев Георгий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Учителя"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3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Гайсин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53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Сафиуллин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Халимонов Евгений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Давлетов Тимур</v>
      </c>
      <c r="C10" s="7">
        <v>41</v>
      </c>
      <c r="D10" s="21" t="s">
        <v>42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Курбаншоева Лесана</v>
      </c>
      <c r="C12" s="5"/>
      <c r="D12" s="4">
        <v>-26</v>
      </c>
      <c r="E12" s="6" t="str">
        <f>IF(Мстр1!E28=Мстр1!D24,Мстр1!D32,IF(Мстр1!E28=Мстр1!D32,Мстр1!D24,0))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Яковлев Роман</v>
      </c>
      <c r="C14" s="7">
        <v>42</v>
      </c>
      <c r="D14" s="14" t="s">
        <v>41</v>
      </c>
      <c r="E14" s="7">
        <v>53</v>
      </c>
      <c r="F14" s="21" t="s">
        <v>41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Харламов Руслан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Ларионов Сергей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Семенов Константин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Шакиров Ильяс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Усков Сергей</v>
      </c>
      <c r="C20" s="5"/>
      <c r="D20" s="4">
        <v>-27</v>
      </c>
      <c r="E20" s="6" t="str">
        <f>IF(Мстр1!E44=Мстр1!D40,Мстр1!D48,IF(Мстр1!E44=Мстр1!D48,Мстр1!D40,0))</f>
        <v>Лежнев Артем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Уткулов Ринат</v>
      </c>
      <c r="C22" s="7">
        <v>44</v>
      </c>
      <c r="D22" s="14" t="s">
        <v>39</v>
      </c>
      <c r="E22" s="7">
        <v>54</v>
      </c>
      <c r="F22" s="14" t="s">
        <v>47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Сафиуллин Азат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Тодрамович Александр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Лихачев Александр</v>
      </c>
      <c r="C26" s="7">
        <v>45</v>
      </c>
      <c r="D26" s="21" t="s">
        <v>47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Максютов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Файзуллин Тимур</v>
      </c>
      <c r="C28" s="5"/>
      <c r="D28" s="4">
        <v>-28</v>
      </c>
      <c r="E28" s="6" t="str">
        <f>IF(Мстр1!E60=Мстр1!D56,Мстр1!D64,IF(Мстр1!E60=Мстр1!D64,Мстр1!D56,0))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Сальманов Линар</v>
      </c>
      <c r="C30" s="7">
        <v>46</v>
      </c>
      <c r="D30" s="14" t="s">
        <v>43</v>
      </c>
      <c r="E30" s="7">
        <v>55</v>
      </c>
      <c r="F30" s="21" t="s">
        <v>45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Ратникова Наталья</v>
      </c>
      <c r="C32" s="5"/>
      <c r="D32" s="7">
        <v>51</v>
      </c>
      <c r="E32" s="21" t="s">
        <v>51</v>
      </c>
      <c r="F32" s="5"/>
      <c r="G32" s="11"/>
      <c r="H32" s="4">
        <v>-60</v>
      </c>
      <c r="I32" s="6" t="str">
        <f>IF(I22=H14,H30,IF(I22=H30,H14,0))</f>
        <v>Валеев Риф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Кузнецов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Коротеев Георгий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Давлетов Тимур</v>
      </c>
      <c r="C39" s="11"/>
      <c r="D39" s="5"/>
      <c r="E39" s="5"/>
      <c r="F39" s="4">
        <v>-49</v>
      </c>
      <c r="G39" s="10" t="str">
        <f>IF(E16=D14,D18,IF(E16=D18,D14,0))</f>
        <v>Шакиров Ильяс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Яковлев Роман</v>
      </c>
      <c r="C41" s="11"/>
      <c r="D41" s="11"/>
      <c r="E41" s="5"/>
      <c r="F41" s="4">
        <v>-50</v>
      </c>
      <c r="G41" s="6" t="str">
        <f>IF(E24=D22,D26,IF(E24=D26,D22,0))</f>
        <v>Сафиуллин Азат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Сергей</v>
      </c>
      <c r="C43" s="5"/>
      <c r="D43" s="11"/>
      <c r="E43" s="5"/>
      <c r="F43" s="4">
        <v>-51</v>
      </c>
      <c r="G43" s="10" t="str">
        <f>IF(E32=D30,D34,IF(E32=D34,D30,0))</f>
        <v>Исмайлов Азат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58</v>
      </c>
      <c r="F44" s="5"/>
      <c r="G44" s="5"/>
      <c r="H44" s="4">
        <v>-69</v>
      </c>
      <c r="I44" s="6" t="str">
        <f>IF(I40=H38,H42,IF(I40=H42,H38,0))</f>
        <v>Исмайлов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Уткулов Ринат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39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Лихачев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Сафиуллин Азат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58</v>
      </c>
      <c r="E48" s="5"/>
      <c r="F48" s="5"/>
      <c r="G48" s="5"/>
      <c r="H48" s="4">
        <v>-70</v>
      </c>
      <c r="I48" s="6" t="str">
        <f>IF(I46=H45,H47,IF(I46=H47,H45,0))</f>
        <v>Сафиуллин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Сальманов Линар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Хабиров Марс</v>
      </c>
      <c r="F50" s="4">
        <v>-71</v>
      </c>
      <c r="G50" s="6" t="str">
        <f>IF(C38=B37,B39,IF(C38=B39,B37,0))</f>
        <v>Давлетов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Ратникова Наталья</v>
      </c>
      <c r="C51" s="5"/>
      <c r="D51" s="5"/>
      <c r="E51" s="16" t="s">
        <v>17</v>
      </c>
      <c r="F51" s="5"/>
      <c r="G51" s="7">
        <v>79</v>
      </c>
      <c r="H51" s="14" t="s">
        <v>60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Ларионов Сергей</v>
      </c>
      <c r="E52" s="20"/>
      <c r="F52" s="4">
        <v>-72</v>
      </c>
      <c r="G52" s="10" t="str">
        <f>IF(C42=B41,B43,IF(C42=B43,B41,0))</f>
        <v>Яковлев Роман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 t="s">
        <v>60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Уткулов Ринат</v>
      </c>
      <c r="E54" s="16" t="s">
        <v>31</v>
      </c>
      <c r="F54" s="4">
        <v>-73</v>
      </c>
      <c r="G54" s="6" t="str">
        <f>IF(C46=B45,B47,IF(C46=B47,B45,0))</f>
        <v>Лихачев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Ларионов Сергей</v>
      </c>
      <c r="F55" s="5"/>
      <c r="G55" s="7">
        <v>80</v>
      </c>
      <c r="H55" s="21" t="s">
        <v>50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Ратникова Наталья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59</v>
      </c>
      <c r="D57" s="5"/>
      <c r="E57" s="5"/>
      <c r="F57" s="5"/>
      <c r="G57" s="5"/>
      <c r="H57" s="4">
        <v>-81</v>
      </c>
      <c r="I57" s="6" t="str">
        <f>IF(I53=H51,H55,IF(I53=H55,H51,0))</f>
        <v>Ратникова Наталья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Халимонов Евгений</v>
      </c>
      <c r="C58" s="11"/>
      <c r="D58" s="5"/>
      <c r="E58" s="5"/>
      <c r="F58" s="5"/>
      <c r="G58" s="4">
        <v>-79</v>
      </c>
      <c r="H58" s="6" t="str">
        <f>IF(H51=G50,G52,IF(H51=G52,G50,0))</f>
        <v>Яковлев Роман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59</v>
      </c>
      <c r="E59" s="5"/>
      <c r="F59" s="5"/>
      <c r="G59" s="5"/>
      <c r="H59" s="7">
        <v>82</v>
      </c>
      <c r="I59" s="24" t="s">
        <v>56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Курбаншоева Лесана</v>
      </c>
      <c r="C60" s="11"/>
      <c r="D60" s="11"/>
      <c r="E60" s="5"/>
      <c r="F60" s="5"/>
      <c r="G60" s="4">
        <v>-80</v>
      </c>
      <c r="H60" s="10" t="str">
        <f>IF(H55=G54,G56,IF(H55=G56,G54,0))</f>
        <v>Лихачев Александр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63</v>
      </c>
      <c r="D61" s="11"/>
      <c r="E61" s="5"/>
      <c r="F61" s="5"/>
      <c r="G61" s="5"/>
      <c r="H61" s="4">
        <v>-82</v>
      </c>
      <c r="I61" s="6" t="str">
        <f>IF(I59=H58,H60,IF(I59=H60,H58,0))</f>
        <v>Лихачев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Семенов Константин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Усков Сергей</v>
      </c>
      <c r="C64" s="5"/>
      <c r="D64" s="11"/>
      <c r="E64" s="16" t="s">
        <v>23</v>
      </c>
      <c r="F64" s="5"/>
      <c r="G64" s="7">
        <v>91</v>
      </c>
      <c r="H64" s="14" t="s">
        <v>64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57</v>
      </c>
      <c r="D65" s="11"/>
      <c r="E65" s="5"/>
      <c r="F65" s="4">
        <v>-84</v>
      </c>
      <c r="G65" s="10" t="str">
        <f>IF(C61=B60,B62,IF(C61=B62,B60,0))</f>
        <v>Семенов Константин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Тодрамович Александр</v>
      </c>
      <c r="C66" s="11"/>
      <c r="D66" s="11"/>
      <c r="E66" s="5"/>
      <c r="F66" s="5"/>
      <c r="G66" s="5"/>
      <c r="H66" s="7">
        <v>93</v>
      </c>
      <c r="I66" s="23" t="s">
        <v>65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61</v>
      </c>
      <c r="E67" s="5"/>
      <c r="F67" s="4">
        <v>-85</v>
      </c>
      <c r="G67" s="6" t="str">
        <f>IF(C65=B64,B66,IF(C65=B66,B64,0))</f>
        <v>Усков Сергей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Файзуллин Тимур</v>
      </c>
      <c r="C68" s="11"/>
      <c r="D68" s="5"/>
      <c r="E68" s="5"/>
      <c r="F68" s="5"/>
      <c r="G68" s="7">
        <v>92</v>
      </c>
      <c r="H68" s="21" t="s">
        <v>65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61</v>
      </c>
      <c r="D69" s="4">
        <v>-89</v>
      </c>
      <c r="E69" s="6" t="str">
        <f>IF(E63=D59,D67,IF(E63=D67,D59,0))</f>
        <v>Файзуллин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Семенов Константин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Курбаншоева Лесана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63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Тодрамович Александр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Тодрамович Александр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2009-10-05T06:56:54Z</cp:lastPrinted>
  <dcterms:created xsi:type="dcterms:W3CDTF">2008-02-03T08:28:10Z</dcterms:created>
  <dcterms:modified xsi:type="dcterms:W3CDTF">2009-10-05T07:40:59Z</dcterms:modified>
  <cp:category/>
  <cp:version/>
  <cp:contentType/>
  <cp:contentStatus/>
</cp:coreProperties>
</file>